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20" sheetId="1" r:id="rId1"/>
  </sheets>
  <definedNames>
    <definedName name="_xlnm._FilterDatabase" localSheetId="0" hidden="1">'Cuadro 20'!$A$2:$F$105</definedName>
    <definedName name="_xlnm.Print_Area" localSheetId="0">'Cuadro 20'!$A$1:$F$109</definedName>
    <definedName name="_xlnm.Print_Titles" localSheetId="0">'Cuadro 20'!$1:$3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1" l="1"/>
  <c r="C78" i="1"/>
  <c r="D78" i="1"/>
  <c r="E78" i="1"/>
  <c r="F78" i="1"/>
  <c r="D5" i="1" l="1"/>
  <c r="E5" i="1"/>
  <c r="C5" i="1"/>
  <c r="F100" i="1" l="1"/>
  <c r="B100" i="1"/>
  <c r="C100" i="1"/>
  <c r="D100" i="1"/>
  <c r="E100" i="1"/>
  <c r="B91" i="1"/>
  <c r="D91" i="1"/>
  <c r="C91" i="1"/>
  <c r="C66" i="1"/>
  <c r="D66" i="1"/>
  <c r="E66" i="1"/>
  <c r="B66" i="1"/>
  <c r="B59" i="1"/>
  <c r="C59" i="1"/>
  <c r="D56" i="1"/>
  <c r="E56" i="1"/>
  <c r="F56" i="1"/>
  <c r="C56" i="1"/>
  <c r="B56" i="1"/>
  <c r="F53" i="1"/>
  <c r="C53" i="1"/>
  <c r="D53" i="1"/>
  <c r="E53" i="1"/>
  <c r="B53" i="1"/>
  <c r="B26" i="1"/>
  <c r="C26" i="1"/>
  <c r="D11" i="1"/>
  <c r="C11" i="1"/>
  <c r="E91" i="1" l="1"/>
  <c r="F91" i="1"/>
  <c r="F66" i="1"/>
  <c r="E59" i="1"/>
  <c r="D59" i="1"/>
  <c r="F59" i="1"/>
  <c r="D26" i="1"/>
  <c r="E26" i="1"/>
  <c r="F26" i="1"/>
  <c r="E11" i="1"/>
  <c r="F11" i="1"/>
  <c r="B11" i="1"/>
  <c r="C4" i="1"/>
  <c r="B5" i="1"/>
  <c r="F5" i="1"/>
  <c r="E4" i="1" l="1"/>
  <c r="F4" i="1"/>
  <c r="D4" i="1"/>
  <c r="B4" i="1"/>
</calcChain>
</file>

<file path=xl/sharedStrings.xml><?xml version="1.0" encoding="utf-8"?>
<sst xmlns="http://schemas.openxmlformats.org/spreadsheetml/2006/main" count="113" uniqueCount="110">
  <si>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</si>
  <si>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</si>
  <si>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</si>
  <si>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</si>
  <si>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</si>
  <si>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</si>
  <si>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Changuinola</t>
  </si>
  <si>
    <t>El Empalme</t>
  </si>
  <si>
    <t>Finca 4</t>
  </si>
  <si>
    <t>Chiriquí Grande</t>
  </si>
  <si>
    <t>Punta Peña</t>
  </si>
  <si>
    <t>Coclé</t>
  </si>
  <si>
    <t>Antón</t>
  </si>
  <si>
    <t>Cabuya</t>
  </si>
  <si>
    <t>El Valle</t>
  </si>
  <si>
    <t>Juan Díaz</t>
  </si>
  <si>
    <t>La Pintada</t>
  </si>
  <si>
    <t>El Harino</t>
  </si>
  <si>
    <t>Olá</t>
  </si>
  <si>
    <t>La Pava</t>
  </si>
  <si>
    <t>Penonomé</t>
  </si>
  <si>
    <t>Cañaveral</t>
  </si>
  <si>
    <t>El Coco</t>
  </si>
  <si>
    <t>Toabré</t>
  </si>
  <si>
    <t>General Victoriano Lorenzo</t>
  </si>
  <si>
    <t>Las Minas</t>
  </si>
  <si>
    <t>Chiriquí</t>
  </si>
  <si>
    <t>Alanje</t>
  </si>
  <si>
    <t>Divalá</t>
  </si>
  <si>
    <t>Boquerón</t>
  </si>
  <si>
    <t>Bágala</t>
  </si>
  <si>
    <t>Cordillera</t>
  </si>
  <si>
    <t>Boquete</t>
  </si>
  <si>
    <t>Bajo Boquete</t>
  </si>
  <si>
    <t>Palmira</t>
  </si>
  <si>
    <t>Jaramillo</t>
  </si>
  <si>
    <t>Los Naranjos</t>
  </si>
  <si>
    <t>David</t>
  </si>
  <si>
    <t>Pedregal</t>
  </si>
  <si>
    <t>David Sur</t>
  </si>
  <si>
    <t>Dolega</t>
  </si>
  <si>
    <t>Los Anastacios</t>
  </si>
  <si>
    <t>Gualaca</t>
  </si>
  <si>
    <t>Hornito</t>
  </si>
  <si>
    <t>Renacimiento</t>
  </si>
  <si>
    <t>Plaza Caisán</t>
  </si>
  <si>
    <t>Tierras Altas</t>
  </si>
  <si>
    <t>Volcán</t>
  </si>
  <si>
    <t>Cerro Punta</t>
  </si>
  <si>
    <t>Cuesta de Piedra</t>
  </si>
  <si>
    <t>Nueva California</t>
  </si>
  <si>
    <t>Paso Ancho</t>
  </si>
  <si>
    <t>Darién</t>
  </si>
  <si>
    <t>Santa Fe</t>
  </si>
  <si>
    <t>Zapallal</t>
  </si>
  <si>
    <t>Herrera</t>
  </si>
  <si>
    <t>Los Santos</t>
  </si>
  <si>
    <t>Las Tablas</t>
  </si>
  <si>
    <t>Las Tablas Abajo</t>
  </si>
  <si>
    <t>Pedasí</t>
  </si>
  <si>
    <t>Pocrí</t>
  </si>
  <si>
    <t>Panamá</t>
  </si>
  <si>
    <t>Chepo</t>
  </si>
  <si>
    <t>Tortí</t>
  </si>
  <si>
    <t>Betania</t>
  </si>
  <si>
    <t>Río Abajo</t>
  </si>
  <si>
    <t>Las Cumbres</t>
  </si>
  <si>
    <t>Pacora</t>
  </si>
  <si>
    <t>Caimitillo</t>
  </si>
  <si>
    <t>San Miguelito</t>
  </si>
  <si>
    <t>Rufina Alfaro</t>
  </si>
  <si>
    <t>Veraguas</t>
  </si>
  <si>
    <t>Cañazas</t>
  </si>
  <si>
    <t>Los Valles</t>
  </si>
  <si>
    <t>Las Palmas</t>
  </si>
  <si>
    <t>El Alto</t>
  </si>
  <si>
    <t>Comarca Ngäbe Buglé</t>
  </si>
  <si>
    <t>Müna</t>
  </si>
  <si>
    <t>Diko</t>
  </si>
  <si>
    <t>Arraiján</t>
  </si>
  <si>
    <t>Burunga</t>
  </si>
  <si>
    <t>Cerro Silvestre</t>
  </si>
  <si>
    <t>Capira</t>
  </si>
  <si>
    <t>Chame</t>
  </si>
  <si>
    <t>Las Lajas</t>
  </si>
  <si>
    <t>Sorá</t>
  </si>
  <si>
    <t>La Chorrera</t>
  </si>
  <si>
    <t>Barrio Balboa</t>
  </si>
  <si>
    <t>Barrio Colón</t>
  </si>
  <si>
    <t xml:space="preserve"> -   Cantidad nula o cero.</t>
  </si>
  <si>
    <t>0.0</t>
  </si>
  <si>
    <t>0.00</t>
  </si>
  <si>
    <t>Gatú o Gatucito</t>
  </si>
  <si>
    <t>Superficie (en hectáreas)</t>
  </si>
  <si>
    <t>TOTAL</t>
  </si>
  <si>
    <t>Río Sereno (cabecera)</t>
  </si>
  <si>
    <t>Las Minas (cabecera)</t>
  </si>
  <si>
    <t>Pedasí (cabecera)</t>
  </si>
  <si>
    <t>Pocrí (cabecera)</t>
  </si>
  <si>
    <t>Arraiján (cabecera)</t>
  </si>
  <si>
    <t>Capira (cabecera)</t>
  </si>
  <si>
    <t>Las Palmas (cabecera)</t>
  </si>
  <si>
    <t>Santa Fe (cabecera)</t>
  </si>
  <si>
    <t>Chichica (cabecera)</t>
  </si>
  <si>
    <t>Chepo (cabecera)</t>
  </si>
  <si>
    <t>Panamá Oeste</t>
  </si>
  <si>
    <t xml:space="preserve">           Cuando la cantidad es menor a la mitad de unidad o fracción decimal adoptada, para la expresión del dato.</t>
  </si>
  <si>
    <t>Cuadro 20. REMOLACHA,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</si>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</sst>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3" applyFont="1" applyBorder="1"/>
    <xf numFmtId="0" fontId="3" fillId="3" borderId="0" xfId="0" applyFont="1" applyFill="1"/>
    <xf numFmtId="0" fontId="3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0" fontId="3" fillId="3" borderId="0" xfId="3" applyFont="1" applyFill="1"/>
    <xf numFmtId="165" fontId="6" fillId="2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right" vertical="center" wrapText="1"/>
    </xf>
    <xf numFmtId="43" fontId="2" fillId="0" borderId="3" xfId="1" applyNumberFormat="1" applyFont="1" applyFill="1" applyBorder="1" applyAlignment="1">
      <alignment horizontal="right" vertical="center" wrapText="1"/>
    </xf>
    <xf numFmtId="165" fontId="2" fillId="0" borderId="6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43" fontId="4" fillId="0" borderId="4" xfId="1" applyNumberFormat="1" applyFont="1" applyFill="1" applyBorder="1" applyAlignment="1">
      <alignment horizontal="right" vertical="center" wrapText="1"/>
    </xf>
    <xf numFmtId="165" fontId="4" fillId="0" borderId="5" xfId="1" applyNumberFormat="1" applyFont="1" applyFill="1" applyBorder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43" fontId="4" fillId="0" borderId="9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2" fillId="0" borderId="1" xfId="6" applyFont="1" applyFill="1" applyBorder="1" applyAlignment="1">
      <alignment horizontal="center" vertical="center"/>
    </xf>
    <xf numFmtId="0" fontId="4" fillId="3" borderId="0" xfId="7" applyFont="1" applyFill="1" applyBorder="1" applyAlignment="1">
      <alignment horizontal="left" vertical="center"/>
    </xf>
    <xf numFmtId="0" fontId="4" fillId="3" borderId="0" xfId="7" applyFont="1" applyFill="1" applyBorder="1" applyAlignment="1">
      <alignment vertical="center"/>
    </xf>
    <xf numFmtId="0" fontId="4" fillId="3" borderId="0" xfId="7" applyFont="1" applyFill="1" applyBorder="1" applyAlignment="1">
      <alignment horizontal="left" vertical="center" indent="2"/>
    </xf>
    <xf numFmtId="0" fontId="4" fillId="3" borderId="0" xfId="7" applyFont="1" applyFill="1" applyBorder="1" applyAlignment="1">
      <alignment horizontal="left" vertical="center" indent="3"/>
    </xf>
    <xf numFmtId="0" fontId="4" fillId="3" borderId="7" xfId="7" applyFont="1" applyFill="1" applyBorder="1" applyAlignment="1">
      <alignment horizontal="left" vertical="center" indent="3"/>
    </xf>
    <xf numFmtId="0" fontId="3" fillId="3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0" xfId="3" applyFont="1" applyFill="1" applyBorder="1" applyAlignment="1"/>
    <xf numFmtId="0" fontId="3" fillId="0" borderId="10" xfId="3" applyFont="1" applyBorder="1" applyAlignment="1">
      <alignment horizontal="left" wrapText="1"/>
    </xf>
    <xf numFmtId="0" fontId="2" fillId="0" borderId="0" xfId="2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/>
    </xf>
  </cellXfs>
  <cellStyles count="17">
    <cellStyle name="Millares" xfId="1" builtinId="3"/>
    <cellStyle name="Normal" xfId="0" builtinId="0"/>
    <cellStyle name="Normal 2" xfId="3"/>
    <cellStyle name="style1749130342627" xfId="4"/>
    <cellStyle name="style1749130345081" xfId="16"/>
    <cellStyle name="style1749132180587" xfId="2"/>
    <cellStyle name="style1749132183290" xfId="5"/>
    <cellStyle name="style1749132183369" xfId="7"/>
    <cellStyle name="style1749132183525" xfId="6"/>
    <cellStyle name="style1749132183681" xfId="8"/>
    <cellStyle name="style1749132183868" xfId="9"/>
    <cellStyle name="style1749132183962" xfId="10"/>
    <cellStyle name="style1749132184322" xfId="11"/>
    <cellStyle name="style1749132184431" xfId="12"/>
    <cellStyle name="style1749132184540" xfId="13"/>
    <cellStyle name="style1749132184618" xfId="15"/>
    <cellStyle name="style174913218471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105</xdr:row>
      <xdr:rowOff>57151</xdr:rowOff>
    </xdr:from>
    <xdr:to>
      <xdr:col>0</xdr:col>
      <xdr:colOff>381000</xdr:colOff>
      <xdr:row>107</xdr:row>
      <xdr:rowOff>142876</xdr:rowOff>
    </xdr:to>
    <xdr:sp macro="" textlink="">
      <xdr:nvSpPr>
        <xdr:cNvPr id="2" name="Cerrar llave 1"/>
        <xdr:cNvSpPr/>
      </xdr:nvSpPr>
      <xdr:spPr>
        <a:xfrm>
          <a:off x="297181" y="113652301"/>
          <a:ext cx="83819" cy="466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showGridLines="0" tabSelected="1" zoomScale="85" zoomScaleNormal="85" zoomScaleSheetLayoutView="115" workbookViewId="0">
      <selection activeCell="A2" activeCellId="1" sqref="F2:F3 A2:A3"/>
    </sheetView>
  </sheetViews>
  <sheetFormatPr baseColWidth="10" defaultColWidth="9.140625" defaultRowHeight="12.75" x14ac:dyDescent="0.2"/>
  <cols>
    <col min="1" max="1" width="37.140625" style="3" customWidth="1"/>
    <col min="2" max="2" width="17.7109375" style="4" customWidth="1"/>
    <col min="3" max="3" width="17.28515625" style="5" customWidth="1"/>
    <col min="4" max="4" width="16.28515625" style="5" customWidth="1"/>
    <col min="5" max="5" width="17.28515625" style="5" customWidth="1"/>
    <col min="6" max="6" width="17.28515625" style="4" customWidth="1"/>
    <col min="7" max="16384" width="9.140625" style="3"/>
  </cols>
  <sheetData>
    <row r="1" spans="1:6" s="1" customFormat="1" ht="60" customHeight="1" x14ac:dyDescent="0.2">
      <c r="A1" s="32" t="s">
        <v>107</v>
      </c>
      <c r="B1" s="32"/>
      <c r="C1" s="32"/>
      <c r="D1" s="32"/>
      <c r="E1" s="32"/>
      <c r="F1" s="32"/>
    </row>
    <row r="2" spans="1:6" s="2" customFormat="1" ht="30" customHeight="1" x14ac:dyDescent="0.2">
      <c r="A2" s="33" t="s">
        <v>0</v>
      </c>
      <c r="B2" s="34" t="s">
        <v>1</v>
      </c>
      <c r="C2" s="35" t="s">
        <v>93</v>
      </c>
      <c r="D2" s="35"/>
      <c r="E2" s="35"/>
      <c r="F2" s="34" t="s">
        <v>109</v>
      </c>
    </row>
    <row r="3" spans="1:6" s="2" customFormat="1" ht="30" customHeight="1" x14ac:dyDescent="0.2">
      <c r="A3" s="33"/>
      <c r="B3" s="34"/>
      <c r="C3" s="11" t="s">
        <v>2</v>
      </c>
      <c r="D3" s="11" t="s">
        <v>3</v>
      </c>
      <c r="E3" s="11" t="s">
        <v>4</v>
      </c>
      <c r="F3" s="34"/>
    </row>
    <row r="4" spans="1:6" ht="21" customHeight="1" x14ac:dyDescent="0.2">
      <c r="A4" s="21" t="s">
        <v>94</v>
      </c>
      <c r="B4" s="12">
        <f>SUM(B5+B11+B26+B53+B56+B59+B66+B78+B91+B100)</f>
        <v>143</v>
      </c>
      <c r="C4" s="13">
        <f>SUM(C5+C11+C26+C53+C56+C59+C66+C78+C91+C100)</f>
        <v>48.696673163999982</v>
      </c>
      <c r="D4" s="13">
        <f>SUM(D5+D11+D26+D53+D56+D59+D66+D78+D91+D100)</f>
        <v>5.4101857695825011</v>
      </c>
      <c r="E4" s="13">
        <f>SUM(E5+E11+E26+E53+E56+E59+E66+E78+E91+E100)</f>
        <v>13.260666666666673</v>
      </c>
      <c r="F4" s="14">
        <f>SUM(F5+F11+F26+F53+F56+F59+F66+F78+F91+F100)</f>
        <v>15428.376299999998</v>
      </c>
    </row>
    <row r="5" spans="1:6" ht="21" customHeight="1" x14ac:dyDescent="0.2">
      <c r="A5" s="22" t="s">
        <v>5</v>
      </c>
      <c r="B5" s="12">
        <f>SUM(B6+B9)</f>
        <v>3</v>
      </c>
      <c r="C5" s="13">
        <f t="shared" ref="C5:D5" si="0">SUM(C6+C9)</f>
        <v>5.6585300000000006E-4</v>
      </c>
      <c r="D5" s="13">
        <f t="shared" si="0"/>
        <v>1.3658499999999999E-4</v>
      </c>
      <c r="E5" s="13">
        <f>SUM(E6+E9)</f>
        <v>0</v>
      </c>
      <c r="F5" s="14">
        <f t="shared" ref="F5" si="1">SUM(F6+F9)</f>
        <v>0.21000000000000002</v>
      </c>
    </row>
    <row r="6" spans="1:6" ht="15" customHeight="1" x14ac:dyDescent="0.2">
      <c r="A6" s="24" t="s">
        <v>6</v>
      </c>
      <c r="B6" s="12">
        <v>2</v>
      </c>
      <c r="C6" s="13">
        <v>7.8047999999999995E-5</v>
      </c>
      <c r="D6" s="13">
        <v>3.9023999999999998E-5</v>
      </c>
      <c r="E6" s="13">
        <v>0</v>
      </c>
      <c r="F6" s="14">
        <v>0.01</v>
      </c>
    </row>
    <row r="7" spans="1:6" ht="15" customHeight="1" x14ac:dyDescent="0.2">
      <c r="A7" s="25" t="s">
        <v>7</v>
      </c>
      <c r="B7" s="15">
        <v>1</v>
      </c>
      <c r="C7" s="16">
        <v>3.9023999999999998E-5</v>
      </c>
      <c r="D7" s="16">
        <v>3.9023999999999998E-5</v>
      </c>
      <c r="E7" s="16">
        <v>0</v>
      </c>
      <c r="F7" s="17">
        <v>0</v>
      </c>
    </row>
    <row r="8" spans="1:6" ht="15" customHeight="1" x14ac:dyDescent="0.2">
      <c r="A8" s="25" t="s">
        <v>8</v>
      </c>
      <c r="B8" s="15">
        <v>1</v>
      </c>
      <c r="C8" s="16">
        <v>3.9023999999999998E-5</v>
      </c>
      <c r="D8" s="16">
        <v>0</v>
      </c>
      <c r="E8" s="16">
        <v>0</v>
      </c>
      <c r="F8" s="17">
        <v>0.01</v>
      </c>
    </row>
    <row r="9" spans="1:6" ht="15" customHeight="1" x14ac:dyDescent="0.2">
      <c r="A9" s="24" t="s">
        <v>9</v>
      </c>
      <c r="B9" s="12">
        <v>1</v>
      </c>
      <c r="C9" s="13">
        <v>4.8780500000000001E-4</v>
      </c>
      <c r="D9" s="13">
        <v>9.7560999999999996E-5</v>
      </c>
      <c r="E9" s="13">
        <v>0</v>
      </c>
      <c r="F9" s="14">
        <v>0.2</v>
      </c>
    </row>
    <row r="10" spans="1:6" ht="15" customHeight="1" x14ac:dyDescent="0.2">
      <c r="A10" s="25" t="s">
        <v>10</v>
      </c>
      <c r="B10" s="15">
        <v>1</v>
      </c>
      <c r="C10" s="16">
        <v>4.8780500000000001E-4</v>
      </c>
      <c r="D10" s="16">
        <v>9.7560999999999996E-5</v>
      </c>
      <c r="E10" s="16">
        <v>0</v>
      </c>
      <c r="F10" s="17">
        <v>0.2</v>
      </c>
    </row>
    <row r="11" spans="1:6" ht="21" customHeight="1" x14ac:dyDescent="0.2">
      <c r="A11" s="22" t="s">
        <v>11</v>
      </c>
      <c r="B11" s="12">
        <f>SUM(B12+B16+B18+B20)</f>
        <v>13</v>
      </c>
      <c r="C11" s="13">
        <f t="shared" ref="C11:F11" si="2">SUM(C12+C16+C18+C20)</f>
        <v>1.2585365000000001E-2</v>
      </c>
      <c r="D11" s="13">
        <f t="shared" si="2"/>
        <v>2.9268000000000005E-5</v>
      </c>
      <c r="E11" s="13">
        <f t="shared" si="2"/>
        <v>0</v>
      </c>
      <c r="F11" s="14">
        <f t="shared" si="2"/>
        <v>1.3600000000000003</v>
      </c>
    </row>
    <row r="12" spans="1:6" ht="15" customHeight="1" x14ac:dyDescent="0.2">
      <c r="A12" s="24" t="s">
        <v>12</v>
      </c>
      <c r="B12" s="12">
        <v>5</v>
      </c>
      <c r="C12" s="13">
        <v>1.8926829999999996E-3</v>
      </c>
      <c r="D12" s="13">
        <v>2.9268000000000005E-5</v>
      </c>
      <c r="E12" s="13">
        <v>0</v>
      </c>
      <c r="F12" s="14">
        <v>0.91000000000000014</v>
      </c>
    </row>
    <row r="13" spans="1:6" ht="15" customHeight="1" x14ac:dyDescent="0.2">
      <c r="A13" s="25" t="s">
        <v>13</v>
      </c>
      <c r="B13" s="15">
        <v>1</v>
      </c>
      <c r="C13" s="16">
        <v>7.8048999999999998E-5</v>
      </c>
      <c r="D13" s="16">
        <v>0</v>
      </c>
      <c r="E13" s="16">
        <v>0</v>
      </c>
      <c r="F13" s="17">
        <v>0.04</v>
      </c>
    </row>
    <row r="14" spans="1:6" ht="15" customHeight="1" x14ac:dyDescent="0.2">
      <c r="A14" s="25" t="s">
        <v>14</v>
      </c>
      <c r="B14" s="15">
        <v>3</v>
      </c>
      <c r="C14" s="16">
        <v>1.785366E-3</v>
      </c>
      <c r="D14" s="16">
        <v>0</v>
      </c>
      <c r="E14" s="16">
        <v>0</v>
      </c>
      <c r="F14" s="17">
        <v>0.87000000000000011</v>
      </c>
    </row>
    <row r="15" spans="1:6" ht="15" customHeight="1" x14ac:dyDescent="0.2">
      <c r="A15" s="25" t="s">
        <v>15</v>
      </c>
      <c r="B15" s="15">
        <v>1</v>
      </c>
      <c r="C15" s="16">
        <v>2.9268000000000002E-5</v>
      </c>
      <c r="D15" s="16">
        <v>2.9268000000000002E-5</v>
      </c>
      <c r="E15" s="16">
        <v>0</v>
      </c>
      <c r="F15" s="17">
        <v>0</v>
      </c>
    </row>
    <row r="16" spans="1:6" ht="15" customHeight="1" x14ac:dyDescent="0.2">
      <c r="A16" s="24" t="s">
        <v>16</v>
      </c>
      <c r="B16" s="12">
        <v>1</v>
      </c>
      <c r="C16" s="13">
        <v>2.9268000000000002E-5</v>
      </c>
      <c r="D16" s="13">
        <v>0</v>
      </c>
      <c r="E16" s="13">
        <v>0</v>
      </c>
      <c r="F16" s="14">
        <v>0.05</v>
      </c>
    </row>
    <row r="17" spans="1:6" ht="15" customHeight="1" x14ac:dyDescent="0.2">
      <c r="A17" s="25" t="s">
        <v>17</v>
      </c>
      <c r="B17" s="15">
        <v>1</v>
      </c>
      <c r="C17" s="16">
        <v>2.9268000000000002E-5</v>
      </c>
      <c r="D17" s="16">
        <v>0</v>
      </c>
      <c r="E17" s="16">
        <v>0</v>
      </c>
      <c r="F17" s="17">
        <v>0.05</v>
      </c>
    </row>
    <row r="18" spans="1:6" ht="15" customHeight="1" x14ac:dyDescent="0.2">
      <c r="A18" s="24" t="s">
        <v>18</v>
      </c>
      <c r="B18" s="12">
        <v>2</v>
      </c>
      <c r="C18" s="13">
        <v>3.4146299999999997E-4</v>
      </c>
      <c r="D18" s="13">
        <v>0</v>
      </c>
      <c r="E18" s="13">
        <v>0</v>
      </c>
      <c r="F18" s="14">
        <v>0.15000000000000002</v>
      </c>
    </row>
    <row r="19" spans="1:6" ht="15" customHeight="1" x14ac:dyDescent="0.2">
      <c r="A19" s="25" t="s">
        <v>19</v>
      </c>
      <c r="B19" s="15">
        <v>2</v>
      </c>
      <c r="C19" s="16">
        <v>3.4146299999999997E-4</v>
      </c>
      <c r="D19" s="16">
        <v>0</v>
      </c>
      <c r="E19" s="16">
        <v>0</v>
      </c>
      <c r="F19" s="17">
        <v>0.15000000000000002</v>
      </c>
    </row>
    <row r="20" spans="1:6" ht="15" customHeight="1" x14ac:dyDescent="0.2">
      <c r="A20" s="24" t="s">
        <v>20</v>
      </c>
      <c r="B20" s="12">
        <v>5</v>
      </c>
      <c r="C20" s="13">
        <v>1.0321951000000001E-2</v>
      </c>
      <c r="D20" s="13">
        <v>0</v>
      </c>
      <c r="E20" s="13">
        <v>0</v>
      </c>
      <c r="F20" s="14">
        <v>0.25</v>
      </c>
    </row>
    <row r="21" spans="1:6" ht="15" customHeight="1" x14ac:dyDescent="0.2">
      <c r="A21" s="25" t="s">
        <v>21</v>
      </c>
      <c r="B21" s="15">
        <v>1</v>
      </c>
      <c r="C21" s="16">
        <v>1.9511999999999999E-5</v>
      </c>
      <c r="D21" s="16">
        <v>0</v>
      </c>
      <c r="E21" s="16">
        <v>0</v>
      </c>
      <c r="F21" s="17">
        <v>0.01</v>
      </c>
    </row>
    <row r="22" spans="1:6" ht="15" customHeight="1" x14ac:dyDescent="0.2">
      <c r="A22" s="25" t="s">
        <v>22</v>
      </c>
      <c r="B22" s="15">
        <v>1</v>
      </c>
      <c r="C22" s="16">
        <v>5.8536999999999999E-5</v>
      </c>
      <c r="D22" s="16">
        <v>0</v>
      </c>
      <c r="E22" s="16">
        <v>0</v>
      </c>
      <c r="F22" s="17">
        <v>0.08</v>
      </c>
    </row>
    <row r="23" spans="1:6" ht="15" customHeight="1" x14ac:dyDescent="0.2">
      <c r="A23" s="25" t="s">
        <v>23</v>
      </c>
      <c r="B23" s="15">
        <v>1</v>
      </c>
      <c r="C23" s="16">
        <v>1.9512199999999999E-4</v>
      </c>
      <c r="D23" s="16">
        <v>0</v>
      </c>
      <c r="E23" s="16">
        <v>0</v>
      </c>
      <c r="F23" s="17">
        <v>0.09</v>
      </c>
    </row>
    <row r="24" spans="1:6" ht="15" customHeight="1" x14ac:dyDescent="0.2">
      <c r="A24" s="25" t="s">
        <v>24</v>
      </c>
      <c r="B24" s="15">
        <v>1</v>
      </c>
      <c r="C24" s="16">
        <v>4.8779999999999997E-5</v>
      </c>
      <c r="D24" s="16">
        <v>0</v>
      </c>
      <c r="E24" s="16">
        <v>0</v>
      </c>
      <c r="F24" s="17">
        <v>0.02</v>
      </c>
    </row>
    <row r="25" spans="1:6" ht="15" customHeight="1" x14ac:dyDescent="0.2">
      <c r="A25" s="25" t="s">
        <v>25</v>
      </c>
      <c r="B25" s="15">
        <v>1</v>
      </c>
      <c r="C25" s="16">
        <v>0.01</v>
      </c>
      <c r="D25" s="16">
        <v>0</v>
      </c>
      <c r="E25" s="16">
        <v>0</v>
      </c>
      <c r="F25" s="17">
        <v>0.05</v>
      </c>
    </row>
    <row r="26" spans="1:6" ht="21" customHeight="1" x14ac:dyDescent="0.2">
      <c r="A26" s="22" t="s">
        <v>26</v>
      </c>
      <c r="B26" s="12">
        <f>SUM(B27+B29+B32+B37+B40+B42+B44+B47)</f>
        <v>90</v>
      </c>
      <c r="C26" s="13">
        <f t="shared" ref="C26:F26" si="3">SUM(C27+C29+C32+C37+C40+C42+C44+C47)</f>
        <v>48.659092681999986</v>
      </c>
      <c r="D26" s="13">
        <f t="shared" si="3"/>
        <v>5.4069955280425006</v>
      </c>
      <c r="E26" s="13">
        <f t="shared" si="3"/>
        <v>13.260666666666673</v>
      </c>
      <c r="F26" s="14">
        <f t="shared" si="3"/>
        <v>15419.460000000001</v>
      </c>
    </row>
    <row r="27" spans="1:6" ht="15" customHeight="1" x14ac:dyDescent="0.2">
      <c r="A27" s="24" t="s">
        <v>27</v>
      </c>
      <c r="B27" s="12">
        <v>1</v>
      </c>
      <c r="C27" s="13">
        <v>4.8780500000000001E-4</v>
      </c>
      <c r="D27" s="13">
        <v>0</v>
      </c>
      <c r="E27" s="13">
        <v>0</v>
      </c>
      <c r="F27" s="14">
        <v>0.35</v>
      </c>
    </row>
    <row r="28" spans="1:6" ht="15" customHeight="1" x14ac:dyDescent="0.2">
      <c r="A28" s="25" t="s">
        <v>28</v>
      </c>
      <c r="B28" s="15">
        <v>1</v>
      </c>
      <c r="C28" s="16">
        <v>4.8780500000000001E-4</v>
      </c>
      <c r="D28" s="16">
        <v>0</v>
      </c>
      <c r="E28" s="16">
        <v>0</v>
      </c>
      <c r="F28" s="17">
        <v>0.35</v>
      </c>
    </row>
    <row r="29" spans="1:6" ht="15" customHeight="1" x14ac:dyDescent="0.2">
      <c r="A29" s="24" t="s">
        <v>29</v>
      </c>
      <c r="B29" s="12">
        <v>2</v>
      </c>
      <c r="C29" s="13">
        <v>6.0097561000000001E-2</v>
      </c>
      <c r="D29" s="13">
        <v>0.06</v>
      </c>
      <c r="E29" s="13">
        <v>0</v>
      </c>
      <c r="F29" s="14">
        <v>0.04</v>
      </c>
    </row>
    <row r="30" spans="1:6" ht="15" customHeight="1" x14ac:dyDescent="0.2">
      <c r="A30" s="25" t="s">
        <v>30</v>
      </c>
      <c r="B30" s="15">
        <v>1</v>
      </c>
      <c r="C30" s="16">
        <v>9.7560999999999996E-5</v>
      </c>
      <c r="D30" s="16">
        <v>0</v>
      </c>
      <c r="E30" s="16">
        <v>0</v>
      </c>
      <c r="F30" s="17">
        <v>0.04</v>
      </c>
    </row>
    <row r="31" spans="1:6" ht="15" customHeight="1" x14ac:dyDescent="0.2">
      <c r="A31" s="25" t="s">
        <v>31</v>
      </c>
      <c r="B31" s="15">
        <v>1</v>
      </c>
      <c r="C31" s="16">
        <v>0.06</v>
      </c>
      <c r="D31" s="16">
        <v>0.06</v>
      </c>
      <c r="E31" s="16">
        <v>0</v>
      </c>
      <c r="F31" s="17">
        <v>0</v>
      </c>
    </row>
    <row r="32" spans="1:6" ht="15" customHeight="1" x14ac:dyDescent="0.2">
      <c r="A32" s="24" t="s">
        <v>32</v>
      </c>
      <c r="B32" s="12">
        <v>17</v>
      </c>
      <c r="C32" s="13">
        <v>3.8638243899999996</v>
      </c>
      <c r="D32" s="13">
        <v>2.9268292500000002E-5</v>
      </c>
      <c r="E32" s="13">
        <v>0.89999999999999991</v>
      </c>
      <c r="F32" s="14">
        <v>208.66000000000003</v>
      </c>
    </row>
    <row r="33" spans="1:6" ht="15" customHeight="1" x14ac:dyDescent="0.2">
      <c r="A33" s="25" t="s">
        <v>33</v>
      </c>
      <c r="B33" s="15">
        <v>3</v>
      </c>
      <c r="C33" s="16">
        <v>2.2201951219999998</v>
      </c>
      <c r="D33" s="16">
        <v>0</v>
      </c>
      <c r="E33" s="16">
        <v>0</v>
      </c>
      <c r="F33" s="17">
        <v>42.100000000000009</v>
      </c>
    </row>
    <row r="34" spans="1:6" ht="15" customHeight="1" x14ac:dyDescent="0.2">
      <c r="A34" s="25" t="s">
        <v>34</v>
      </c>
      <c r="B34" s="15">
        <v>1</v>
      </c>
      <c r="C34" s="16">
        <v>0.02</v>
      </c>
      <c r="D34" s="16">
        <v>0</v>
      </c>
      <c r="E34" s="16">
        <v>0</v>
      </c>
      <c r="F34" s="17">
        <v>3</v>
      </c>
    </row>
    <row r="35" spans="1:6" ht="15" customHeight="1" x14ac:dyDescent="0.2">
      <c r="A35" s="25" t="s">
        <v>35</v>
      </c>
      <c r="B35" s="15">
        <v>5</v>
      </c>
      <c r="C35" s="16">
        <v>1.1414629999999999E-3</v>
      </c>
      <c r="D35" s="16">
        <v>0</v>
      </c>
      <c r="E35" s="16">
        <v>0</v>
      </c>
      <c r="F35" s="17">
        <v>0.53</v>
      </c>
    </row>
    <row r="36" spans="1:6" ht="15" customHeight="1" x14ac:dyDescent="0.2">
      <c r="A36" s="25" t="s">
        <v>36</v>
      </c>
      <c r="B36" s="15">
        <v>8</v>
      </c>
      <c r="C36" s="16">
        <v>1.622487805</v>
      </c>
      <c r="D36" s="16">
        <v>2.9268292500000002E-5</v>
      </c>
      <c r="E36" s="16">
        <v>0.90000000000000013</v>
      </c>
      <c r="F36" s="17">
        <v>163.03</v>
      </c>
    </row>
    <row r="37" spans="1:6" ht="15" customHeight="1" x14ac:dyDescent="0.2">
      <c r="A37" s="24" t="s">
        <v>37</v>
      </c>
      <c r="B37" s="12">
        <v>2</v>
      </c>
      <c r="C37" s="13">
        <v>5.8535999999999997E-5</v>
      </c>
      <c r="D37" s="13">
        <v>3.9023999999999998E-5</v>
      </c>
      <c r="E37" s="13">
        <v>0</v>
      </c>
      <c r="F37" s="14">
        <v>0.01</v>
      </c>
    </row>
    <row r="38" spans="1:6" ht="15" customHeight="1" x14ac:dyDescent="0.2">
      <c r="A38" s="25" t="s">
        <v>38</v>
      </c>
      <c r="B38" s="15">
        <v>1</v>
      </c>
      <c r="C38" s="16">
        <v>1.9511999999999999E-5</v>
      </c>
      <c r="D38" s="16">
        <v>0</v>
      </c>
      <c r="E38" s="16">
        <v>0</v>
      </c>
      <c r="F38" s="17">
        <v>0.01</v>
      </c>
    </row>
    <row r="39" spans="1:6" ht="15" customHeight="1" x14ac:dyDescent="0.2">
      <c r="A39" s="25" t="s">
        <v>39</v>
      </c>
      <c r="B39" s="15">
        <v>1</v>
      </c>
      <c r="C39" s="16">
        <v>3.9023999999999998E-5</v>
      </c>
      <c r="D39" s="16">
        <v>3.9023999999999998E-5</v>
      </c>
      <c r="E39" s="16">
        <v>0</v>
      </c>
      <c r="F39" s="17">
        <v>0</v>
      </c>
    </row>
    <row r="40" spans="1:6" ht="15" customHeight="1" x14ac:dyDescent="0.2">
      <c r="A40" s="24" t="s">
        <v>40</v>
      </c>
      <c r="B40" s="12">
        <v>1</v>
      </c>
      <c r="C40" s="13">
        <v>3.9023999999999998E-5</v>
      </c>
      <c r="D40" s="13">
        <v>0</v>
      </c>
      <c r="E40" s="13">
        <v>0</v>
      </c>
      <c r="F40" s="14">
        <v>0.02</v>
      </c>
    </row>
    <row r="41" spans="1:6" ht="15" customHeight="1" x14ac:dyDescent="0.2">
      <c r="A41" s="25" t="s">
        <v>41</v>
      </c>
      <c r="B41" s="15">
        <v>1</v>
      </c>
      <c r="C41" s="16">
        <v>3.9023999999999998E-5</v>
      </c>
      <c r="D41" s="16">
        <v>0</v>
      </c>
      <c r="E41" s="16">
        <v>0</v>
      </c>
      <c r="F41" s="17">
        <v>0.02</v>
      </c>
    </row>
    <row r="42" spans="1:6" ht="15" customHeight="1" x14ac:dyDescent="0.2">
      <c r="A42" s="24" t="s">
        <v>42</v>
      </c>
      <c r="B42" s="12">
        <v>1</v>
      </c>
      <c r="C42" s="13">
        <v>0.01</v>
      </c>
      <c r="D42" s="13">
        <v>0</v>
      </c>
      <c r="E42" s="13">
        <v>0</v>
      </c>
      <c r="F42" s="14">
        <v>0.2</v>
      </c>
    </row>
    <row r="43" spans="1:6" ht="15" customHeight="1" x14ac:dyDescent="0.2">
      <c r="A43" s="25" t="s">
        <v>43</v>
      </c>
      <c r="B43" s="15">
        <v>1</v>
      </c>
      <c r="C43" s="16">
        <v>0.01</v>
      </c>
      <c r="D43" s="16">
        <v>0</v>
      </c>
      <c r="E43" s="16">
        <v>0</v>
      </c>
      <c r="F43" s="17">
        <v>0.2</v>
      </c>
    </row>
    <row r="44" spans="1:6" ht="15" customHeight="1" x14ac:dyDescent="0.2">
      <c r="A44" s="24" t="s">
        <v>44</v>
      </c>
      <c r="B44" s="12">
        <v>2</v>
      </c>
      <c r="C44" s="13">
        <v>1.05</v>
      </c>
      <c r="D44" s="13">
        <v>0.01</v>
      </c>
      <c r="E44" s="13">
        <v>0</v>
      </c>
      <c r="F44" s="14">
        <v>87</v>
      </c>
    </row>
    <row r="45" spans="1:6" ht="15" customHeight="1" x14ac:dyDescent="0.2">
      <c r="A45" s="25" t="s">
        <v>95</v>
      </c>
      <c r="B45" s="15">
        <v>1</v>
      </c>
      <c r="C45" s="16">
        <v>0.05</v>
      </c>
      <c r="D45" s="16">
        <v>0.01</v>
      </c>
      <c r="E45" s="16">
        <v>0</v>
      </c>
      <c r="F45" s="17">
        <v>20</v>
      </c>
    </row>
    <row r="46" spans="1:6" ht="15" customHeight="1" x14ac:dyDescent="0.2">
      <c r="A46" s="25" t="s">
        <v>45</v>
      </c>
      <c r="B46" s="15">
        <v>1</v>
      </c>
      <c r="C46" s="16">
        <v>1</v>
      </c>
      <c r="D46" s="16">
        <v>0</v>
      </c>
      <c r="E46" s="16">
        <v>0</v>
      </c>
      <c r="F46" s="17">
        <v>67</v>
      </c>
    </row>
    <row r="47" spans="1:6" ht="15" customHeight="1" x14ac:dyDescent="0.2">
      <c r="A47" s="24" t="s">
        <v>46</v>
      </c>
      <c r="B47" s="12">
        <v>64</v>
      </c>
      <c r="C47" s="13">
        <v>43.674585365999988</v>
      </c>
      <c r="D47" s="13">
        <v>5.3369272357500002</v>
      </c>
      <c r="E47" s="13">
        <v>12.360666666666672</v>
      </c>
      <c r="F47" s="14">
        <v>15123.18</v>
      </c>
    </row>
    <row r="48" spans="1:6" ht="15" customHeight="1" x14ac:dyDescent="0.2">
      <c r="A48" s="25" t="s">
        <v>47</v>
      </c>
      <c r="B48" s="15">
        <v>8</v>
      </c>
      <c r="C48" s="16">
        <v>1.7402926829999998</v>
      </c>
      <c r="D48" s="16">
        <v>0.11859999999999998</v>
      </c>
      <c r="E48" s="16">
        <v>0.31</v>
      </c>
      <c r="F48" s="17">
        <v>503.12</v>
      </c>
    </row>
    <row r="49" spans="1:6" ht="15" customHeight="1" x14ac:dyDescent="0.2">
      <c r="A49" s="25" t="s">
        <v>48</v>
      </c>
      <c r="B49" s="15">
        <v>38</v>
      </c>
      <c r="C49" s="16">
        <v>31.490000000000002</v>
      </c>
      <c r="D49" s="16">
        <v>3.4672499999999991</v>
      </c>
      <c r="E49" s="16">
        <v>7.3299999999999956</v>
      </c>
      <c r="F49" s="17">
        <v>11942.000000000002</v>
      </c>
    </row>
    <row r="50" spans="1:6" ht="15" customHeight="1" x14ac:dyDescent="0.2">
      <c r="A50" s="25" t="s">
        <v>49</v>
      </c>
      <c r="B50" s="15">
        <v>1</v>
      </c>
      <c r="C50" s="16">
        <v>3.9024399999999999E-4</v>
      </c>
      <c r="D50" s="16">
        <v>0</v>
      </c>
      <c r="E50" s="16">
        <v>0</v>
      </c>
      <c r="F50" s="17">
        <v>0.16</v>
      </c>
    </row>
    <row r="51" spans="1:6" ht="15" customHeight="1" x14ac:dyDescent="0.2">
      <c r="A51" s="25" t="s">
        <v>50</v>
      </c>
      <c r="B51" s="15">
        <v>4</v>
      </c>
      <c r="C51" s="16">
        <v>0.273902439</v>
      </c>
      <c r="D51" s="16">
        <v>0.22024390241666669</v>
      </c>
      <c r="E51" s="16">
        <v>0</v>
      </c>
      <c r="F51" s="17">
        <v>17.899999999999999</v>
      </c>
    </row>
    <row r="52" spans="1:6" ht="15" customHeight="1" x14ac:dyDescent="0.2">
      <c r="A52" s="25" t="s">
        <v>51</v>
      </c>
      <c r="B52" s="15">
        <v>13</v>
      </c>
      <c r="C52" s="16">
        <v>10.170000000000002</v>
      </c>
      <c r="D52" s="16">
        <v>1.5308333333333335</v>
      </c>
      <c r="E52" s="16">
        <v>4.7206666666666672</v>
      </c>
      <c r="F52" s="17">
        <v>2660</v>
      </c>
    </row>
    <row r="53" spans="1:6" ht="21" customHeight="1" x14ac:dyDescent="0.2">
      <c r="A53" s="22" t="s">
        <v>52</v>
      </c>
      <c r="B53" s="12">
        <f>SUM(B54)</f>
        <v>1</v>
      </c>
      <c r="C53" s="13">
        <f t="shared" ref="C53:F53" si="4">SUM(C54)</f>
        <v>9.7560999999999996E-5</v>
      </c>
      <c r="D53" s="13">
        <f t="shared" si="4"/>
        <v>0</v>
      </c>
      <c r="E53" s="13">
        <f t="shared" si="4"/>
        <v>0</v>
      </c>
      <c r="F53" s="14">
        <f t="shared" si="4"/>
        <v>0.05</v>
      </c>
    </row>
    <row r="54" spans="1:6" ht="15" customHeight="1" x14ac:dyDescent="0.2">
      <c r="A54" s="24" t="s">
        <v>53</v>
      </c>
      <c r="B54" s="12">
        <v>1</v>
      </c>
      <c r="C54" s="13">
        <v>9.7560999999999996E-5</v>
      </c>
      <c r="D54" s="13">
        <v>0</v>
      </c>
      <c r="E54" s="13">
        <v>0</v>
      </c>
      <c r="F54" s="14">
        <v>0.05</v>
      </c>
    </row>
    <row r="55" spans="1:6" ht="15" customHeight="1" x14ac:dyDescent="0.2">
      <c r="A55" s="25" t="s">
        <v>54</v>
      </c>
      <c r="B55" s="15">
        <v>1</v>
      </c>
      <c r="C55" s="16">
        <v>9.7560999999999996E-5</v>
      </c>
      <c r="D55" s="16">
        <v>0</v>
      </c>
      <c r="E55" s="16">
        <v>0</v>
      </c>
      <c r="F55" s="17">
        <v>0.05</v>
      </c>
    </row>
    <row r="56" spans="1:6" ht="15" customHeight="1" x14ac:dyDescent="0.2">
      <c r="A56" s="23" t="s">
        <v>55</v>
      </c>
      <c r="B56" s="12">
        <f>SUM(B57)</f>
        <v>1</v>
      </c>
      <c r="C56" s="13">
        <f t="shared" ref="C56:F56" si="5">SUM(C57)</f>
        <v>1.9512199999999999E-4</v>
      </c>
      <c r="D56" s="13">
        <f t="shared" si="5"/>
        <v>0</v>
      </c>
      <c r="E56" s="13">
        <f t="shared" si="5"/>
        <v>0</v>
      </c>
      <c r="F56" s="14">
        <f t="shared" si="5"/>
        <v>0.08</v>
      </c>
    </row>
    <row r="57" spans="1:6" ht="15" customHeight="1" x14ac:dyDescent="0.2">
      <c r="A57" s="24" t="s">
        <v>25</v>
      </c>
      <c r="B57" s="12">
        <v>1</v>
      </c>
      <c r="C57" s="13">
        <v>1.9512199999999999E-4</v>
      </c>
      <c r="D57" s="13">
        <v>0</v>
      </c>
      <c r="E57" s="13">
        <v>0</v>
      </c>
      <c r="F57" s="14">
        <v>0.08</v>
      </c>
    </row>
    <row r="58" spans="1:6" ht="15" customHeight="1" x14ac:dyDescent="0.2">
      <c r="A58" s="25" t="s">
        <v>96</v>
      </c>
      <c r="B58" s="15">
        <v>1</v>
      </c>
      <c r="C58" s="16">
        <v>1.9512199999999999E-4</v>
      </c>
      <c r="D58" s="16">
        <v>0</v>
      </c>
      <c r="E58" s="16">
        <v>0</v>
      </c>
      <c r="F58" s="17">
        <v>0.08</v>
      </c>
    </row>
    <row r="59" spans="1:6" ht="15" customHeight="1" x14ac:dyDescent="0.2">
      <c r="A59" s="23" t="s">
        <v>56</v>
      </c>
      <c r="B59" s="12">
        <f>SUM(B60+B62+B64)</f>
        <v>3</v>
      </c>
      <c r="C59" s="13">
        <f>SUM(C60+C62+C64)</f>
        <v>4.0975500000000004E-4</v>
      </c>
      <c r="D59" s="13">
        <f>SUM(D60+D62+D64)</f>
        <v>2.7317003999999999E-4</v>
      </c>
      <c r="E59" s="13">
        <f>SUM(E60+E62+E64)</f>
        <v>0</v>
      </c>
      <c r="F59" s="14">
        <f>SUM(F60+F62+F64)</f>
        <v>0.12000000000000001</v>
      </c>
    </row>
    <row r="60" spans="1:6" ht="15" customHeight="1" x14ac:dyDescent="0.2">
      <c r="A60" s="24" t="s">
        <v>57</v>
      </c>
      <c r="B60" s="12">
        <v>1</v>
      </c>
      <c r="C60" s="13">
        <v>2.43902E-4</v>
      </c>
      <c r="D60" s="13">
        <v>1.2682903999999999E-4</v>
      </c>
      <c r="E60" s="13">
        <v>0</v>
      </c>
      <c r="F60" s="14">
        <v>0.1</v>
      </c>
    </row>
    <row r="61" spans="1:6" ht="15" customHeight="1" x14ac:dyDescent="0.2">
      <c r="A61" s="25" t="s">
        <v>58</v>
      </c>
      <c r="B61" s="15">
        <v>1</v>
      </c>
      <c r="C61" s="16">
        <v>2.43902E-4</v>
      </c>
      <c r="D61" s="16">
        <v>1.2682903999999999E-4</v>
      </c>
      <c r="E61" s="16">
        <v>0</v>
      </c>
      <c r="F61" s="17">
        <v>0.1</v>
      </c>
    </row>
    <row r="62" spans="1:6" ht="15" customHeight="1" x14ac:dyDescent="0.2">
      <c r="A62" s="24" t="s">
        <v>59</v>
      </c>
      <c r="B62" s="12">
        <v>1</v>
      </c>
      <c r="C62" s="13">
        <v>1.9511999999999999E-5</v>
      </c>
      <c r="D62" s="13">
        <v>0</v>
      </c>
      <c r="E62" s="13">
        <v>0</v>
      </c>
      <c r="F62" s="14">
        <v>0.02</v>
      </c>
    </row>
    <row r="63" spans="1:6" ht="15" customHeight="1" x14ac:dyDescent="0.2">
      <c r="A63" s="25" t="s">
        <v>97</v>
      </c>
      <c r="B63" s="15">
        <v>1</v>
      </c>
      <c r="C63" s="16">
        <v>1.9511999999999999E-5</v>
      </c>
      <c r="D63" s="16">
        <v>0</v>
      </c>
      <c r="E63" s="16">
        <v>0</v>
      </c>
      <c r="F63" s="17">
        <v>0.02</v>
      </c>
    </row>
    <row r="64" spans="1:6" ht="15" customHeight="1" x14ac:dyDescent="0.2">
      <c r="A64" s="24" t="s">
        <v>60</v>
      </c>
      <c r="B64" s="12">
        <v>1</v>
      </c>
      <c r="C64" s="13">
        <v>1.46341E-4</v>
      </c>
      <c r="D64" s="13">
        <v>1.46341E-4</v>
      </c>
      <c r="E64" s="13">
        <v>0</v>
      </c>
      <c r="F64" s="14">
        <v>0</v>
      </c>
    </row>
    <row r="65" spans="1:6" ht="15" customHeight="1" x14ac:dyDescent="0.2">
      <c r="A65" s="25" t="s">
        <v>98</v>
      </c>
      <c r="B65" s="15">
        <v>1</v>
      </c>
      <c r="C65" s="16">
        <v>1.46341E-4</v>
      </c>
      <c r="D65" s="16">
        <v>1.46341E-4</v>
      </c>
      <c r="E65" s="16">
        <v>0</v>
      </c>
      <c r="F65" s="17">
        <v>0</v>
      </c>
    </row>
    <row r="66" spans="1:6" ht="21" customHeight="1" x14ac:dyDescent="0.2">
      <c r="A66" s="22" t="s">
        <v>61</v>
      </c>
      <c r="B66" s="12">
        <f>SUM(B67+B70+B76)</f>
        <v>11</v>
      </c>
      <c r="C66" s="13">
        <f t="shared" ref="C66:F66" si="6">SUM(C67+C70+C76)</f>
        <v>2.7024380000000006E-3</v>
      </c>
      <c r="D66" s="13">
        <f t="shared" si="6"/>
        <v>9.7559999999999994E-6</v>
      </c>
      <c r="E66" s="13">
        <f t="shared" si="6"/>
        <v>0</v>
      </c>
      <c r="F66" s="14">
        <f t="shared" si="6"/>
        <v>1.0500000000000003</v>
      </c>
    </row>
    <row r="67" spans="1:6" ht="15" customHeight="1" x14ac:dyDescent="0.2">
      <c r="A67" s="24" t="s">
        <v>62</v>
      </c>
      <c r="B67" s="12">
        <v>4</v>
      </c>
      <c r="C67" s="13">
        <v>1.1707199999999999E-4</v>
      </c>
      <c r="D67" s="13">
        <v>9.7559999999999994E-6</v>
      </c>
      <c r="E67" s="13">
        <v>0</v>
      </c>
      <c r="F67" s="14">
        <v>4.5000000000000005E-2</v>
      </c>
    </row>
    <row r="68" spans="1:6" ht="15" customHeight="1" x14ac:dyDescent="0.2">
      <c r="A68" s="25" t="s">
        <v>104</v>
      </c>
      <c r="B68" s="15">
        <v>3</v>
      </c>
      <c r="C68" s="16">
        <v>9.7560000000000008E-5</v>
      </c>
      <c r="D68" s="16">
        <v>9.7559999999999994E-6</v>
      </c>
      <c r="E68" s="16">
        <v>0</v>
      </c>
      <c r="F68" s="17">
        <v>3.4999999999999996E-2</v>
      </c>
    </row>
    <row r="69" spans="1:6" ht="15" customHeight="1" x14ac:dyDescent="0.2">
      <c r="A69" s="25" t="s">
        <v>63</v>
      </c>
      <c r="B69" s="15">
        <v>1</v>
      </c>
      <c r="C69" s="16">
        <v>1.9511999999999999E-5</v>
      </c>
      <c r="D69" s="16">
        <v>0</v>
      </c>
      <c r="E69" s="16">
        <v>0</v>
      </c>
      <c r="F69" s="17">
        <v>0.01</v>
      </c>
    </row>
    <row r="70" spans="1:6" ht="15" customHeight="1" x14ac:dyDescent="0.2">
      <c r="A70" s="24" t="s">
        <v>61</v>
      </c>
      <c r="B70" s="12">
        <v>5</v>
      </c>
      <c r="C70" s="13">
        <v>2.5170730000000003E-3</v>
      </c>
      <c r="D70" s="13">
        <v>0</v>
      </c>
      <c r="E70" s="13">
        <v>0</v>
      </c>
      <c r="F70" s="14">
        <v>0.9750000000000002</v>
      </c>
    </row>
    <row r="71" spans="1:6" ht="15" customHeight="1" x14ac:dyDescent="0.2">
      <c r="A71" s="25" t="s">
        <v>64</v>
      </c>
      <c r="B71" s="15">
        <v>1</v>
      </c>
      <c r="C71" s="16">
        <v>4.8779999999999997E-5</v>
      </c>
      <c r="D71" s="16">
        <v>0</v>
      </c>
      <c r="E71" s="16">
        <v>0</v>
      </c>
      <c r="F71" s="17">
        <v>0.06</v>
      </c>
    </row>
    <row r="72" spans="1:6" ht="15" customHeight="1" x14ac:dyDescent="0.2">
      <c r="A72" s="25" t="s">
        <v>65</v>
      </c>
      <c r="B72" s="15">
        <v>1</v>
      </c>
      <c r="C72" s="16">
        <v>9.7559999999999994E-6</v>
      </c>
      <c r="D72" s="16">
        <v>0</v>
      </c>
      <c r="E72" s="16">
        <v>0</v>
      </c>
      <c r="F72" s="17">
        <v>0.01</v>
      </c>
    </row>
    <row r="73" spans="1:6" ht="15" customHeight="1" x14ac:dyDescent="0.2">
      <c r="A73" s="25" t="s">
        <v>66</v>
      </c>
      <c r="B73" s="15">
        <v>1</v>
      </c>
      <c r="C73" s="16">
        <v>1.9511999999999999E-5</v>
      </c>
      <c r="D73" s="16">
        <v>0</v>
      </c>
      <c r="E73" s="16">
        <v>0</v>
      </c>
      <c r="F73" s="17">
        <v>5.0000000000000001E-3</v>
      </c>
    </row>
    <row r="74" spans="1:6" ht="15" customHeight="1" x14ac:dyDescent="0.2">
      <c r="A74" s="25" t="s">
        <v>67</v>
      </c>
      <c r="B74" s="15">
        <v>1</v>
      </c>
      <c r="C74" s="16">
        <v>1.95122E-3</v>
      </c>
      <c r="D74" s="16">
        <v>0</v>
      </c>
      <c r="E74" s="16">
        <v>0</v>
      </c>
      <c r="F74" s="17">
        <v>0.1</v>
      </c>
    </row>
    <row r="75" spans="1:6" ht="15" customHeight="1" x14ac:dyDescent="0.2">
      <c r="A75" s="25" t="s">
        <v>68</v>
      </c>
      <c r="B75" s="15">
        <v>1</v>
      </c>
      <c r="C75" s="16">
        <v>4.8780500000000001E-4</v>
      </c>
      <c r="D75" s="16">
        <v>0</v>
      </c>
      <c r="E75" s="16">
        <v>0</v>
      </c>
      <c r="F75" s="17">
        <v>0.8</v>
      </c>
    </row>
    <row r="76" spans="1:6" ht="15" customHeight="1" x14ac:dyDescent="0.2">
      <c r="A76" s="24" t="s">
        <v>69</v>
      </c>
      <c r="B76" s="12">
        <v>2</v>
      </c>
      <c r="C76" s="13">
        <v>6.8293000000000005E-5</v>
      </c>
      <c r="D76" s="13">
        <v>0</v>
      </c>
      <c r="E76" s="13">
        <v>0</v>
      </c>
      <c r="F76" s="14">
        <v>0.03</v>
      </c>
    </row>
    <row r="77" spans="1:6" ht="15" customHeight="1" x14ac:dyDescent="0.2">
      <c r="A77" s="25" t="s">
        <v>70</v>
      </c>
      <c r="B77" s="15">
        <v>2</v>
      </c>
      <c r="C77" s="16">
        <v>6.8293000000000005E-5</v>
      </c>
      <c r="D77" s="16">
        <v>0</v>
      </c>
      <c r="E77" s="16">
        <v>0</v>
      </c>
      <c r="F77" s="17">
        <v>0.03</v>
      </c>
    </row>
    <row r="78" spans="1:6" ht="21" customHeight="1" x14ac:dyDescent="0.2">
      <c r="A78" s="22" t="s">
        <v>105</v>
      </c>
      <c r="B78" s="12">
        <f>SUM(B79+B83+B85+B88)</f>
        <v>9</v>
      </c>
      <c r="C78" s="13">
        <f t="shared" ref="C78:F78" si="7">SUM(C79+C83+C85+C88)</f>
        <v>5.36584E-4</v>
      </c>
      <c r="D78" s="13">
        <f t="shared" si="7"/>
        <v>1.6585299999999999E-4</v>
      </c>
      <c r="E78" s="13">
        <f t="shared" si="7"/>
        <v>0</v>
      </c>
      <c r="F78" s="14">
        <f t="shared" si="7"/>
        <v>0.16880000000000001</v>
      </c>
    </row>
    <row r="79" spans="1:6" ht="15" customHeight="1" x14ac:dyDescent="0.2">
      <c r="A79" s="24" t="s">
        <v>79</v>
      </c>
      <c r="B79" s="12">
        <v>3</v>
      </c>
      <c r="C79" s="13">
        <v>7.8047999999999995E-5</v>
      </c>
      <c r="D79" s="13">
        <v>4.877999999999999E-5</v>
      </c>
      <c r="E79" s="13">
        <v>0</v>
      </c>
      <c r="F79" s="14">
        <v>4.4999999999999998E-2</v>
      </c>
    </row>
    <row r="80" spans="1:6" ht="15" customHeight="1" x14ac:dyDescent="0.2">
      <c r="A80" s="25" t="s">
        <v>99</v>
      </c>
      <c r="B80" s="15">
        <v>1</v>
      </c>
      <c r="C80" s="16">
        <v>4.8779999999999997E-5</v>
      </c>
      <c r="D80" s="16">
        <v>4.8779999999999997E-5</v>
      </c>
      <c r="E80" s="16">
        <v>0</v>
      </c>
      <c r="F80" s="17">
        <v>0</v>
      </c>
    </row>
    <row r="81" spans="1:6" ht="15" customHeight="1" x14ac:dyDescent="0.2">
      <c r="A81" s="25" t="s">
        <v>80</v>
      </c>
      <c r="B81" s="15">
        <v>1</v>
      </c>
      <c r="C81" s="16">
        <v>1.9511999999999999E-5</v>
      </c>
      <c r="D81" s="16">
        <v>0</v>
      </c>
      <c r="E81" s="16">
        <v>0</v>
      </c>
      <c r="F81" s="17">
        <v>0.04</v>
      </c>
    </row>
    <row r="82" spans="1:6" ht="15" customHeight="1" x14ac:dyDescent="0.2">
      <c r="A82" s="25" t="s">
        <v>81</v>
      </c>
      <c r="B82" s="15">
        <v>1</v>
      </c>
      <c r="C82" s="16">
        <v>9.7559999999999994E-6</v>
      </c>
      <c r="D82" s="16">
        <v>0</v>
      </c>
      <c r="E82" s="16">
        <v>0</v>
      </c>
      <c r="F82" s="17">
        <v>5.0000000000000001E-3</v>
      </c>
    </row>
    <row r="83" spans="1:6" ht="15" customHeight="1" x14ac:dyDescent="0.2">
      <c r="A83" s="24" t="s">
        <v>82</v>
      </c>
      <c r="B83" s="12">
        <v>1</v>
      </c>
      <c r="C83" s="13">
        <v>3.9023999999999998E-5</v>
      </c>
      <c r="D83" s="13">
        <v>0</v>
      </c>
      <c r="E83" s="13">
        <v>0</v>
      </c>
      <c r="F83" s="14">
        <v>1.4999999999999999E-2</v>
      </c>
    </row>
    <row r="84" spans="1:6" ht="15" customHeight="1" x14ac:dyDescent="0.2">
      <c r="A84" s="25" t="s">
        <v>100</v>
      </c>
      <c r="B84" s="15">
        <v>1</v>
      </c>
      <c r="C84" s="16">
        <v>3.9023999999999998E-5</v>
      </c>
      <c r="D84" s="16">
        <v>0</v>
      </c>
      <c r="E84" s="16">
        <v>0</v>
      </c>
      <c r="F84" s="17">
        <v>1.4999999999999999E-2</v>
      </c>
    </row>
    <row r="85" spans="1:6" ht="15" customHeight="1" x14ac:dyDescent="0.2">
      <c r="A85" s="24" t="s">
        <v>83</v>
      </c>
      <c r="B85" s="12">
        <v>2</v>
      </c>
      <c r="C85" s="13">
        <v>2.73171E-4</v>
      </c>
      <c r="D85" s="13">
        <v>0</v>
      </c>
      <c r="E85" s="13">
        <v>0</v>
      </c>
      <c r="F85" s="14">
        <v>0.1</v>
      </c>
    </row>
    <row r="86" spans="1:6" ht="15" customHeight="1" x14ac:dyDescent="0.2">
      <c r="A86" s="25" t="s">
        <v>84</v>
      </c>
      <c r="B86" s="15">
        <v>1</v>
      </c>
      <c r="C86" s="16">
        <v>7.8048999999999998E-5</v>
      </c>
      <c r="D86" s="16">
        <v>0</v>
      </c>
      <c r="E86" s="16">
        <v>0</v>
      </c>
      <c r="F86" s="17">
        <v>0.02</v>
      </c>
    </row>
    <row r="87" spans="1:6" ht="15" customHeight="1" x14ac:dyDescent="0.2">
      <c r="A87" s="25" t="s">
        <v>85</v>
      </c>
      <c r="B87" s="15">
        <v>1</v>
      </c>
      <c r="C87" s="16">
        <v>1.9512199999999999E-4</v>
      </c>
      <c r="D87" s="16">
        <v>0</v>
      </c>
      <c r="E87" s="16">
        <v>0</v>
      </c>
      <c r="F87" s="17">
        <v>0.08</v>
      </c>
    </row>
    <row r="88" spans="1:6" ht="15" customHeight="1" x14ac:dyDescent="0.2">
      <c r="A88" s="24" t="s">
        <v>86</v>
      </c>
      <c r="B88" s="12">
        <v>3</v>
      </c>
      <c r="C88" s="13">
        <v>1.4634100000000003E-4</v>
      </c>
      <c r="D88" s="13">
        <v>1.17073E-4</v>
      </c>
      <c r="E88" s="13">
        <v>0</v>
      </c>
      <c r="F88" s="14">
        <v>8.8000000000000023E-3</v>
      </c>
    </row>
    <row r="89" spans="1:6" ht="15" customHeight="1" x14ac:dyDescent="0.2">
      <c r="A89" s="25" t="s">
        <v>87</v>
      </c>
      <c r="B89" s="15">
        <v>2</v>
      </c>
      <c r="C89" s="16">
        <v>1.2682900000000002E-4</v>
      </c>
      <c r="D89" s="16">
        <v>1.17073E-4</v>
      </c>
      <c r="E89" s="16">
        <v>0</v>
      </c>
      <c r="F89" s="17">
        <v>2.9999999999999997E-4</v>
      </c>
    </row>
    <row r="90" spans="1:6" ht="15" customHeight="1" x14ac:dyDescent="0.2">
      <c r="A90" s="25" t="s">
        <v>88</v>
      </c>
      <c r="B90" s="15">
        <v>1</v>
      </c>
      <c r="C90" s="16">
        <v>1.9511999999999999E-5</v>
      </c>
      <c r="D90" s="16">
        <v>0</v>
      </c>
      <c r="E90" s="16">
        <v>0</v>
      </c>
      <c r="F90" s="17">
        <v>8.5000000000000006E-3</v>
      </c>
    </row>
    <row r="91" spans="1:6" ht="21" customHeight="1" x14ac:dyDescent="0.2">
      <c r="A91" s="22" t="s">
        <v>71</v>
      </c>
      <c r="B91" s="12">
        <f>SUM(B92+B94+B96)</f>
        <v>9</v>
      </c>
      <c r="C91" s="13">
        <f t="shared" ref="C91:F91" si="8">SUM(C92+C94+C96)</f>
        <v>1.5443901999999999E-2</v>
      </c>
      <c r="D91" s="13">
        <f t="shared" si="8"/>
        <v>1.5902436999999999E-3</v>
      </c>
      <c r="E91" s="13">
        <f t="shared" si="8"/>
        <v>0</v>
      </c>
      <c r="F91" s="14">
        <f t="shared" si="8"/>
        <v>3.8099999999999996</v>
      </c>
    </row>
    <row r="92" spans="1:6" ht="15" customHeight="1" x14ac:dyDescent="0.2">
      <c r="A92" s="24" t="s">
        <v>72</v>
      </c>
      <c r="B92" s="12">
        <v>1</v>
      </c>
      <c r="C92" s="13">
        <v>1.9512199999999999E-4</v>
      </c>
      <c r="D92" s="13">
        <v>0</v>
      </c>
      <c r="E92" s="13">
        <v>0</v>
      </c>
      <c r="F92" s="14">
        <v>0.09</v>
      </c>
    </row>
    <row r="93" spans="1:6" ht="15" customHeight="1" x14ac:dyDescent="0.2">
      <c r="A93" s="25" t="s">
        <v>73</v>
      </c>
      <c r="B93" s="15">
        <v>1</v>
      </c>
      <c r="C93" s="16">
        <v>1.9512199999999999E-4</v>
      </c>
      <c r="D93" s="16">
        <v>0</v>
      </c>
      <c r="E93" s="16">
        <v>0</v>
      </c>
      <c r="F93" s="17">
        <v>0.09</v>
      </c>
    </row>
    <row r="94" spans="1:6" ht="15" customHeight="1" x14ac:dyDescent="0.2">
      <c r="A94" s="24" t="s">
        <v>74</v>
      </c>
      <c r="B94" s="12">
        <v>1</v>
      </c>
      <c r="C94" s="13">
        <v>3.9023999999999998E-5</v>
      </c>
      <c r="D94" s="13">
        <v>0</v>
      </c>
      <c r="E94" s="13">
        <v>0</v>
      </c>
      <c r="F94" s="14">
        <v>0.01</v>
      </c>
    </row>
    <row r="95" spans="1:6" ht="15" customHeight="1" x14ac:dyDescent="0.2">
      <c r="A95" s="25" t="s">
        <v>101</v>
      </c>
      <c r="B95" s="15">
        <v>1</v>
      </c>
      <c r="C95" s="16">
        <v>3.9023999999999998E-5</v>
      </c>
      <c r="D95" s="16">
        <v>0</v>
      </c>
      <c r="E95" s="16">
        <v>0</v>
      </c>
      <c r="F95" s="17">
        <v>0.01</v>
      </c>
    </row>
    <row r="96" spans="1:6" ht="15" customHeight="1" x14ac:dyDescent="0.2">
      <c r="A96" s="24" t="s">
        <v>53</v>
      </c>
      <c r="B96" s="12">
        <v>7</v>
      </c>
      <c r="C96" s="13">
        <v>1.5209756E-2</v>
      </c>
      <c r="D96" s="13">
        <v>1.5902436999999999E-3</v>
      </c>
      <c r="E96" s="13">
        <v>0</v>
      </c>
      <c r="F96" s="14">
        <v>3.7099999999999995</v>
      </c>
    </row>
    <row r="97" spans="1:6" ht="15" customHeight="1" x14ac:dyDescent="0.2">
      <c r="A97" s="25" t="s">
        <v>102</v>
      </c>
      <c r="B97" s="15">
        <v>3</v>
      </c>
      <c r="C97" s="16">
        <v>1.4780488000000001E-2</v>
      </c>
      <c r="D97" s="16">
        <v>1.4634146999999999E-3</v>
      </c>
      <c r="E97" s="16">
        <v>0</v>
      </c>
      <c r="F97" s="17">
        <v>2.8600000000000003</v>
      </c>
    </row>
    <row r="98" spans="1:6" ht="15" customHeight="1" x14ac:dyDescent="0.2">
      <c r="A98" s="25" t="s">
        <v>75</v>
      </c>
      <c r="B98" s="15">
        <v>2</v>
      </c>
      <c r="C98" s="16">
        <v>3.02439E-4</v>
      </c>
      <c r="D98" s="16">
        <v>0</v>
      </c>
      <c r="E98" s="16">
        <v>0</v>
      </c>
      <c r="F98" s="17">
        <v>0.85000000000000009</v>
      </c>
    </row>
    <row r="99" spans="1:6" ht="15" customHeight="1" x14ac:dyDescent="0.2">
      <c r="A99" s="25" t="s">
        <v>92</v>
      </c>
      <c r="B99" s="15">
        <v>2</v>
      </c>
      <c r="C99" s="16">
        <v>1.2682900000000002E-4</v>
      </c>
      <c r="D99" s="16">
        <v>1.2682900000000002E-4</v>
      </c>
      <c r="E99" s="16">
        <v>0</v>
      </c>
      <c r="F99" s="17">
        <v>0</v>
      </c>
    </row>
    <row r="100" spans="1:6" ht="21" customHeight="1" x14ac:dyDescent="0.2">
      <c r="A100" s="22" t="s">
        <v>76</v>
      </c>
      <c r="B100" s="12">
        <f>SUM(B101)</f>
        <v>3</v>
      </c>
      <c r="C100" s="13">
        <f t="shared" ref="C100:F100" si="9">SUM(C101)</f>
        <v>5.0439019999999994E-3</v>
      </c>
      <c r="D100" s="13">
        <f t="shared" si="9"/>
        <v>9.8536579999999982E-4</v>
      </c>
      <c r="E100" s="13">
        <f t="shared" si="9"/>
        <v>0</v>
      </c>
      <c r="F100" s="14">
        <f t="shared" si="9"/>
        <v>2.0674999999999999</v>
      </c>
    </row>
    <row r="101" spans="1:6" ht="15" customHeight="1" x14ac:dyDescent="0.2">
      <c r="A101" s="24" t="s">
        <v>77</v>
      </c>
      <c r="B101" s="12">
        <v>3</v>
      </c>
      <c r="C101" s="13">
        <v>5.0439019999999994E-3</v>
      </c>
      <c r="D101" s="13">
        <v>9.8536579999999982E-4</v>
      </c>
      <c r="E101" s="13">
        <v>0</v>
      </c>
      <c r="F101" s="14">
        <v>2.0674999999999999</v>
      </c>
    </row>
    <row r="102" spans="1:6" ht="15" customHeight="1" x14ac:dyDescent="0.2">
      <c r="A102" s="25" t="s">
        <v>103</v>
      </c>
      <c r="B102" s="15">
        <v>1</v>
      </c>
      <c r="C102" s="16">
        <v>1.46341E-4</v>
      </c>
      <c r="D102" s="16">
        <v>0</v>
      </c>
      <c r="E102" s="16">
        <v>0</v>
      </c>
      <c r="F102" s="17">
        <v>0.06</v>
      </c>
    </row>
    <row r="103" spans="1:6" ht="15" customHeight="1" x14ac:dyDescent="0.2">
      <c r="A103" s="26" t="s">
        <v>78</v>
      </c>
      <c r="B103" s="18">
        <v>2</v>
      </c>
      <c r="C103" s="19">
        <v>4.8975609999999999E-3</v>
      </c>
      <c r="D103" s="19">
        <v>9.8536580000000004E-4</v>
      </c>
      <c r="E103" s="19">
        <v>0</v>
      </c>
      <c r="F103" s="20">
        <v>2.0074999999999998</v>
      </c>
    </row>
    <row r="104" spans="1:6" s="27" customFormat="1" ht="18" customHeight="1" x14ac:dyDescent="0.2">
      <c r="A104" s="31" t="s">
        <v>108</v>
      </c>
      <c r="B104" s="31"/>
      <c r="C104" s="31"/>
      <c r="D104" s="31"/>
      <c r="E104" s="31"/>
      <c r="F104" s="31"/>
    </row>
    <row r="105" spans="1:6" s="30" customFormat="1" ht="16.5" customHeight="1" x14ac:dyDescent="0.2">
      <c r="A105" s="28" t="s">
        <v>89</v>
      </c>
      <c r="B105" s="29"/>
      <c r="C105" s="29"/>
      <c r="D105" s="29"/>
      <c r="E105" s="29"/>
      <c r="F105" s="29"/>
    </row>
    <row r="106" spans="1:6" ht="16.5" customHeight="1" x14ac:dyDescent="0.25">
      <c r="A106" s="6" t="s">
        <v>90</v>
      </c>
      <c r="B106" s="7"/>
      <c r="C106" s="7"/>
      <c r="D106" s="7"/>
      <c r="E106" s="7"/>
    </row>
    <row r="107" spans="1:6" ht="15" x14ac:dyDescent="0.25">
      <c r="A107" s="8" t="s">
        <v>106</v>
      </c>
      <c r="B107" s="7"/>
      <c r="C107" s="7"/>
      <c r="D107" s="7"/>
      <c r="E107" s="7"/>
    </row>
    <row r="108" spans="1:6" ht="15" x14ac:dyDescent="0.25">
      <c r="A108" s="9" t="s">
        <v>91</v>
      </c>
      <c r="B108" s="7"/>
      <c r="C108" s="7"/>
      <c r="D108" s="7"/>
      <c r="E108" s="7"/>
    </row>
    <row r="109" spans="1:6" x14ac:dyDescent="0.2">
      <c r="A109" s="10"/>
      <c r="B109" s="10"/>
      <c r="C109" s="10"/>
      <c r="D109" s="10"/>
      <c r="E109" s="10"/>
    </row>
  </sheetData>
  <mergeCells count="6">
    <mergeCell ref="A104:F104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20</vt:lpstr>
      <vt:lpstr>'Cuadro 20'!Área_de_impresión</vt:lpstr>
      <vt:lpstr>'Cuadro 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2025-07-04T14:36:21Z</cp:lastPrinted>
  <dcterms:created xsi:type="dcterms:W3CDTF">2025-06-11T21:11:19Z</dcterms:created>
  <dcterms:modified xsi:type="dcterms:W3CDTF">2025-07-09T18:23:05Z</dcterms:modified>
</cp:coreProperties>
</file>